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<sst xmlns="http://schemas.openxmlformats.org/spreadsheetml/2006/main" count="39" uniqueCount="37">
  <si>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Steve Allen</t>
  </si>
  <si>
    <t>Tim Smith</t>
  </si>
  <si>
    <t>Brooner</t>
  </si>
  <si>
    <t>Matthias Mahr</t>
  </si>
  <si>
    <t>Andy Jones</t>
  </si>
  <si>
    <t>Steve Rowland</t>
  </si>
  <si>
    <t>Sonia Rowland</t>
  </si>
  <si>
    <t>Sarah Baird</t>
  </si>
  <si>
    <t>Alan Leakey</t>
  </si>
  <si>
    <t>Di Leakey</t>
  </si>
  <si>
    <t>John Wyllie</t>
  </si>
  <si>
    <t>Mark Collis</t>
  </si>
  <si>
    <t>Don McKerrow</t>
  </si>
  <si>
    <t>Start time</t>
  </si>
  <si>
    <t>Control</t>
  </si>
  <si>
    <t>Total</t>
  </si>
  <si>
    <t>Time Back</t>
  </si>
  <si>
    <t>Time Penalty</t>
  </si>
  <si>
    <t>Grand Total</t>
  </si>
  <si>
    <t>Jess Bury</t>
  </si>
  <si>
    <t>Carl Rathbone</t>
  </si>
  <si>
    <t>Simon Evans</t>
  </si>
  <si>
    <t>Rachael Holmes</t>
  </si>
  <si>
    <t>Dorte Hansen</t>
  </si>
  <si>
    <t>David Harrison</t>
  </si>
  <si>
    <t>Kate and Emma</t>
  </si>
  <si>
    <t>Nick McKerrow</t>
  </si>
  <si>
    <t>Rank</t>
  </si>
  <si>
    <t xml:space="preserve"> </t>
  </si>
  <si>
    <t>Andy Hodgson</t>
  </si>
  <si>
    <t>count</t>
  </si>
  <si>
    <t>Time Taken</t>
  </si>
  <si>
    <t>efficiency</t>
  </si>
  <si>
    <t>efficiency rank</t>
  </si>
  <si>
    <t>Abi Weeds</t>
  </si>
  <si>
    <t>Eleanor Sandford</t>
  </si>
  <si>
    <t>Vicky Whaley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</si>
</sst>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  <numFmt numFmtId="170" formatCode="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5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21" fontId="0" fillId="2" borderId="16" xfId="0" applyNumberFormat="1" applyFill="1" applyBorder="1" applyAlignment="1">
      <alignment/>
    </xf>
    <xf numFmtId="21" fontId="0" fillId="2" borderId="13" xfId="0" applyNumberFormat="1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21" fontId="0" fillId="2" borderId="14" xfId="0" applyNumberFormat="1" applyFill="1" applyBorder="1" applyAlignment="1">
      <alignment/>
    </xf>
    <xf numFmtId="21" fontId="0" fillId="2" borderId="15" xfId="0" applyNumberFormat="1" applyFill="1" applyBorder="1" applyAlignment="1">
      <alignment/>
    </xf>
    <xf numFmtId="21" fontId="0" fillId="2" borderId="17" xfId="0" applyNumberFormat="1" applyFill="1" applyBorder="1" applyAlignment="1">
      <alignment/>
    </xf>
    <xf numFmtId="21" fontId="0" fillId="2" borderId="18" xfId="0" applyNumberFormat="1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3" borderId="22" xfId="0" applyFill="1" applyBorder="1" applyAlignment="1">
      <alignment/>
    </xf>
    <xf numFmtId="21" fontId="0" fillId="2" borderId="22" xfId="0" applyNumberFormat="1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2" xfId="0" applyFill="1" applyBorder="1" applyAlignment="1">
      <alignment/>
    </xf>
    <xf numFmtId="21" fontId="0" fillId="2" borderId="26" xfId="0" applyNumberFormat="1" applyFill="1" applyBorder="1" applyAlignment="1">
      <alignment/>
    </xf>
    <xf numFmtId="0" fontId="0" fillId="2" borderId="27" xfId="0" applyFill="1" applyBorder="1" applyAlignment="1">
      <alignment/>
    </xf>
    <xf numFmtId="0" fontId="2" fillId="2" borderId="22" xfId="0" applyFont="1" applyFill="1" applyBorder="1" applyAlignment="1">
      <alignment/>
    </xf>
    <xf numFmtId="0" fontId="0" fillId="2" borderId="28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0" fontId="2" fillId="4" borderId="31" xfId="0" applyFont="1" applyFill="1" applyBorder="1" applyAlignment="1">
      <alignment/>
    </xf>
    <xf numFmtId="170" fontId="0" fillId="2" borderId="14" xfId="0" applyNumberFormat="1" applyFont="1" applyFill="1" applyBorder="1" applyAlignment="1">
      <alignment/>
    </xf>
    <xf numFmtId="170" fontId="0" fillId="2" borderId="22" xfId="0" applyNumberFormat="1" applyFont="1" applyFill="1" applyBorder="1" applyAlignment="1">
      <alignment/>
    </xf>
    <xf numFmtId="170" fontId="0" fillId="2" borderId="15" xfId="0" applyNumberFormat="1" applyFont="1" applyFill="1" applyBorder="1" applyAlignment="1">
      <alignment/>
    </xf>
    <xf numFmtId="0" fontId="2" fillId="4" borderId="32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  <xf numFmtId="0" fontId="2" fillId="4" borderId="33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21" fontId="3" fillId="4" borderId="34" xfId="0" applyNumberFormat="1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/>
    </xf>
    <xf numFmtId="0" fontId="2" fillId="4" borderId="36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 wrapText="1"/>
    </xf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2" fillId="4" borderId="37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0"/>
  <sheetViews>
    <sheetView tabSelected="1" workbookViewId="0" topLeftCell="A1">
      <selection activeCell="B2" sqref="B2:B3"/>
    </sheetView>
  </sheetViews>
  <sheetFormatPr defaultColWidth="9.140625" defaultRowHeight="12.75"/>
  <cols>
    <col min="1" max="1" width="1.8515625" style="1" customWidth="1"/>
    <col min="2" max="2" width="14.7109375" style="1" bestFit="1" customWidth="1"/>
    <col min="3" max="3" width="9.8515625" style="1" bestFit="1" customWidth="1"/>
    <col min="4" max="6" width="3.00390625" style="1" bestFit="1" customWidth="1"/>
    <col min="7" max="7" width="2.00390625" style="1" bestFit="1" customWidth="1"/>
    <col min="8" max="9" width="3.00390625" style="1" bestFit="1" customWidth="1"/>
    <col min="10" max="11" width="2.00390625" style="1" bestFit="1" customWidth="1"/>
    <col min="12" max="33" width="3.00390625" style="1" bestFit="1" customWidth="1"/>
    <col min="34" max="35" width="5.57421875" style="1" bestFit="1" customWidth="1"/>
    <col min="36" max="36" width="10.57421875" style="1" bestFit="1" customWidth="1"/>
    <col min="37" max="37" width="11.7109375" style="1" bestFit="1" customWidth="1"/>
    <col min="38" max="38" width="13.140625" style="1" bestFit="1" customWidth="1"/>
    <col min="39" max="39" width="11.7109375" style="2" bestFit="1" customWidth="1"/>
    <col min="40" max="40" width="5.57421875" style="2" bestFit="1" customWidth="1"/>
    <col min="41" max="41" width="9.7109375" style="2" bestFit="1" customWidth="1"/>
    <col min="42" max="42" width="14.421875" style="2" bestFit="1" customWidth="1"/>
    <col min="43" max="16384" width="9.140625" style="1" customWidth="1"/>
  </cols>
  <sheetData>
    <row r="1" ht="13.5" thickBot="1">
      <c r="AM1" s="2" t="s">
        <v>28</v>
      </c>
    </row>
    <row r="2" spans="2:42" s="22" customFormat="1" ht="12.75" customHeight="1">
      <c r="B2" s="58"/>
      <c r="C2" s="54" t="s">
        <v>13</v>
      </c>
      <c r="D2" s="66" t="s">
        <v>14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8"/>
      <c r="AH2" s="64" t="s">
        <v>30</v>
      </c>
      <c r="AI2" s="60" t="s">
        <v>15</v>
      </c>
      <c r="AJ2" s="62" t="s">
        <v>16</v>
      </c>
      <c r="AK2" s="62" t="s">
        <v>31</v>
      </c>
      <c r="AL2" s="56" t="s">
        <v>17</v>
      </c>
      <c r="AM2" s="54" t="s">
        <v>18</v>
      </c>
      <c r="AN2" s="54" t="s">
        <v>27</v>
      </c>
      <c r="AO2" s="54" t="s">
        <v>32</v>
      </c>
      <c r="AP2" s="54" t="s">
        <v>33</v>
      </c>
    </row>
    <row r="3" spans="2:42" s="22" customFormat="1" ht="13.5" thickBot="1">
      <c r="B3" s="59"/>
      <c r="C3" s="55"/>
      <c r="D3" s="23">
        <v>1</v>
      </c>
      <c r="E3" s="24">
        <v>2</v>
      </c>
      <c r="F3" s="24">
        <v>3</v>
      </c>
      <c r="G3" s="24">
        <v>4</v>
      </c>
      <c r="H3" s="24">
        <v>5</v>
      </c>
      <c r="I3" s="24">
        <v>6</v>
      </c>
      <c r="J3" s="24">
        <v>7</v>
      </c>
      <c r="K3" s="24">
        <v>8</v>
      </c>
      <c r="L3" s="24">
        <v>9</v>
      </c>
      <c r="M3" s="24">
        <v>10</v>
      </c>
      <c r="N3" s="24">
        <v>11</v>
      </c>
      <c r="O3" s="24">
        <v>12</v>
      </c>
      <c r="P3" s="24">
        <v>13</v>
      </c>
      <c r="Q3" s="24">
        <v>14</v>
      </c>
      <c r="R3" s="24">
        <v>15</v>
      </c>
      <c r="S3" s="24">
        <v>16</v>
      </c>
      <c r="T3" s="24">
        <v>17</v>
      </c>
      <c r="U3" s="24">
        <v>18</v>
      </c>
      <c r="V3" s="24">
        <v>19</v>
      </c>
      <c r="W3" s="24">
        <v>20</v>
      </c>
      <c r="X3" s="24">
        <v>21</v>
      </c>
      <c r="Y3" s="24">
        <v>22</v>
      </c>
      <c r="Z3" s="24">
        <v>23</v>
      </c>
      <c r="AA3" s="24">
        <v>24</v>
      </c>
      <c r="AB3" s="24">
        <v>25</v>
      </c>
      <c r="AC3" s="24">
        <v>26</v>
      </c>
      <c r="AD3" s="24">
        <v>27</v>
      </c>
      <c r="AE3" s="24">
        <v>28</v>
      </c>
      <c r="AF3" s="24">
        <v>29</v>
      </c>
      <c r="AG3" s="25">
        <v>30</v>
      </c>
      <c r="AH3" s="65"/>
      <c r="AI3" s="61"/>
      <c r="AJ3" s="63"/>
      <c r="AK3" s="63"/>
      <c r="AL3" s="57"/>
      <c r="AM3" s="55"/>
      <c r="AN3" s="55" t="s">
        <v>27</v>
      </c>
      <c r="AO3" s="55"/>
      <c r="AP3" s="55"/>
    </row>
    <row r="4" spans="2:42" ht="12.75">
      <c r="B4" s="28" t="s">
        <v>3</v>
      </c>
      <c r="C4" s="27">
        <v>0.8118055555555556</v>
      </c>
      <c r="D4" s="11">
        <v>1</v>
      </c>
      <c r="E4" s="12"/>
      <c r="F4" s="12"/>
      <c r="G4" s="12"/>
      <c r="H4" s="12"/>
      <c r="I4" s="12"/>
      <c r="J4" s="12"/>
      <c r="K4" s="12"/>
      <c r="L4" s="12">
        <v>1</v>
      </c>
      <c r="M4" s="12">
        <v>1</v>
      </c>
      <c r="N4" s="12"/>
      <c r="O4" s="12"/>
      <c r="P4" s="12"/>
      <c r="Q4" s="12">
        <v>1</v>
      </c>
      <c r="R4" s="12">
        <v>1</v>
      </c>
      <c r="S4" s="12">
        <v>1</v>
      </c>
      <c r="T4" s="12">
        <v>1</v>
      </c>
      <c r="U4" s="12">
        <v>1</v>
      </c>
      <c r="V4" s="12">
        <v>1</v>
      </c>
      <c r="W4" s="12">
        <v>1</v>
      </c>
      <c r="X4" s="12">
        <v>1</v>
      </c>
      <c r="Y4" s="12">
        <v>1</v>
      </c>
      <c r="Z4" s="12">
        <v>1</v>
      </c>
      <c r="AA4" s="12">
        <v>1</v>
      </c>
      <c r="AB4" s="12">
        <v>1</v>
      </c>
      <c r="AC4" s="12">
        <v>1</v>
      </c>
      <c r="AD4" s="12">
        <v>1</v>
      </c>
      <c r="AE4" s="12">
        <v>1</v>
      </c>
      <c r="AF4" s="12">
        <v>1</v>
      </c>
      <c r="AG4" s="14">
        <v>1</v>
      </c>
      <c r="AH4" s="35">
        <f aca="true" t="shared" si="0" ref="AH4:AH28">COUNT(D4:AG4)</f>
        <v>20</v>
      </c>
      <c r="AI4" s="15">
        <f aca="true" t="shared" si="1" ref="AI4:AI28">(COUNTA(D4:M4)*10)+(COUNTA(N4:W4)*20)+(COUNTA(X4:AG4)*30)</f>
        <v>470</v>
      </c>
      <c r="AJ4" s="26">
        <v>0.8529398148148148</v>
      </c>
      <c r="AK4" s="26">
        <f aca="true" t="shared" si="2" ref="AK4:AK28">AJ4-C4</f>
        <v>0.04113425925925929</v>
      </c>
      <c r="AL4" s="13">
        <v>0</v>
      </c>
      <c r="AM4" s="20">
        <f aca="true" t="shared" si="3" ref="AM4:AM28">AI4-AL4</f>
        <v>470</v>
      </c>
      <c r="AN4" s="20">
        <f aca="true" t="shared" si="4" ref="AN4:AN28">RANK(AM4,$AM$4:$AM$28)</f>
        <v>1</v>
      </c>
      <c r="AO4" s="51">
        <f aca="true" t="shared" si="5" ref="AO4:AO28">AM4/AH4</f>
        <v>23.5</v>
      </c>
      <c r="AP4" s="18">
        <f aca="true" t="shared" si="6" ref="AP4:AP28">RANK(AO4,($AO$4:$AO$28))</f>
        <v>1</v>
      </c>
    </row>
    <row r="5" spans="2:42" ht="12.75">
      <c r="B5" s="29" t="s">
        <v>21</v>
      </c>
      <c r="C5" s="31">
        <v>0.8027777777777777</v>
      </c>
      <c r="D5" s="3">
        <v>1</v>
      </c>
      <c r="E5" s="4"/>
      <c r="F5" s="4"/>
      <c r="G5" s="4"/>
      <c r="H5" s="4"/>
      <c r="I5" s="4">
        <v>1</v>
      </c>
      <c r="J5" s="4">
        <v>1</v>
      </c>
      <c r="K5" s="4">
        <v>1</v>
      </c>
      <c r="L5" s="4">
        <v>1</v>
      </c>
      <c r="M5" s="4">
        <v>1</v>
      </c>
      <c r="N5" s="4"/>
      <c r="O5" s="4"/>
      <c r="P5" s="4">
        <v>1</v>
      </c>
      <c r="Q5" s="4">
        <v>1</v>
      </c>
      <c r="R5" s="4">
        <v>1</v>
      </c>
      <c r="S5" s="4">
        <v>1</v>
      </c>
      <c r="T5" s="4">
        <v>1</v>
      </c>
      <c r="U5" s="4"/>
      <c r="V5" s="4"/>
      <c r="W5" s="4"/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>
        <v>1</v>
      </c>
      <c r="AD5" s="4">
        <v>1</v>
      </c>
      <c r="AE5" s="4"/>
      <c r="AF5" s="4"/>
      <c r="AG5" s="5"/>
      <c r="AH5" s="36">
        <f t="shared" si="0"/>
        <v>18</v>
      </c>
      <c r="AI5" s="16">
        <f t="shared" si="1"/>
        <v>370</v>
      </c>
      <c r="AJ5" s="33">
        <v>0.844201388888889</v>
      </c>
      <c r="AK5" s="33">
        <f t="shared" si="2"/>
        <v>0.04142361111111126</v>
      </c>
      <c r="AL5" s="9">
        <v>0</v>
      </c>
      <c r="AM5" s="20">
        <f t="shared" si="3"/>
        <v>370</v>
      </c>
      <c r="AN5" s="20">
        <f t="shared" si="4"/>
        <v>2</v>
      </c>
      <c r="AO5" s="51">
        <f t="shared" si="5"/>
        <v>20.555555555555557</v>
      </c>
      <c r="AP5" s="18">
        <f t="shared" si="6"/>
        <v>8</v>
      </c>
    </row>
    <row r="6" spans="2:42" ht="12.75">
      <c r="B6" s="29" t="s">
        <v>29</v>
      </c>
      <c r="C6" s="31">
        <v>0.8131944444444444</v>
      </c>
      <c r="D6" s="3">
        <v>1</v>
      </c>
      <c r="E6" s="4">
        <v>1</v>
      </c>
      <c r="F6" s="4">
        <v>1</v>
      </c>
      <c r="G6" s="4"/>
      <c r="H6" s="4">
        <v>1</v>
      </c>
      <c r="I6" s="4">
        <v>1</v>
      </c>
      <c r="J6" s="4"/>
      <c r="K6" s="4"/>
      <c r="L6" s="4">
        <v>1</v>
      </c>
      <c r="M6" s="4">
        <v>1</v>
      </c>
      <c r="N6" s="4"/>
      <c r="O6" s="4"/>
      <c r="P6" s="4"/>
      <c r="Q6" s="4">
        <v>1</v>
      </c>
      <c r="R6" s="4">
        <v>1</v>
      </c>
      <c r="S6" s="4">
        <v>1</v>
      </c>
      <c r="T6" s="4">
        <v>1</v>
      </c>
      <c r="U6" s="4"/>
      <c r="V6" s="4"/>
      <c r="W6" s="4"/>
      <c r="X6" s="4">
        <v>1</v>
      </c>
      <c r="Y6" s="4">
        <v>1</v>
      </c>
      <c r="Z6" s="4">
        <v>1</v>
      </c>
      <c r="AA6" s="4">
        <v>1</v>
      </c>
      <c r="AB6" s="4">
        <v>1</v>
      </c>
      <c r="AC6" s="4">
        <v>1</v>
      </c>
      <c r="AD6" s="4">
        <v>1</v>
      </c>
      <c r="AE6" s="4"/>
      <c r="AF6" s="4"/>
      <c r="AG6" s="5"/>
      <c r="AH6" s="36">
        <f t="shared" si="0"/>
        <v>18</v>
      </c>
      <c r="AI6" s="16">
        <f t="shared" si="1"/>
        <v>360</v>
      </c>
      <c r="AJ6" s="33">
        <v>0.8536342592592593</v>
      </c>
      <c r="AK6" s="33">
        <f t="shared" si="2"/>
        <v>0.040439814814814845</v>
      </c>
      <c r="AL6" s="9">
        <v>0</v>
      </c>
      <c r="AM6" s="20">
        <f t="shared" si="3"/>
        <v>360</v>
      </c>
      <c r="AN6" s="20">
        <f t="shared" si="4"/>
        <v>3</v>
      </c>
      <c r="AO6" s="51">
        <f t="shared" si="5"/>
        <v>20</v>
      </c>
      <c r="AP6" s="18">
        <f t="shared" si="6"/>
        <v>9</v>
      </c>
    </row>
    <row r="7" spans="2:42" ht="12.75">
      <c r="B7" s="29" t="s">
        <v>2</v>
      </c>
      <c r="C7" s="31">
        <v>0.8194444444444445</v>
      </c>
      <c r="D7" s="3">
        <v>1</v>
      </c>
      <c r="E7" s="4"/>
      <c r="F7" s="4"/>
      <c r="G7" s="4"/>
      <c r="H7" s="4">
        <v>1</v>
      </c>
      <c r="I7" s="4">
        <v>1</v>
      </c>
      <c r="J7" s="4">
        <v>1</v>
      </c>
      <c r="K7" s="4"/>
      <c r="L7" s="4"/>
      <c r="M7" s="4">
        <v>1</v>
      </c>
      <c r="N7" s="4"/>
      <c r="O7" s="4">
        <v>1</v>
      </c>
      <c r="P7" s="4">
        <v>1</v>
      </c>
      <c r="Q7" s="4">
        <v>1</v>
      </c>
      <c r="R7" s="4">
        <v>1</v>
      </c>
      <c r="S7" s="4">
        <v>1</v>
      </c>
      <c r="T7" s="4">
        <v>1</v>
      </c>
      <c r="U7" s="4"/>
      <c r="V7" s="4"/>
      <c r="W7" s="4"/>
      <c r="X7" s="4">
        <v>1</v>
      </c>
      <c r="Y7" s="4">
        <v>1</v>
      </c>
      <c r="Z7" s="4">
        <v>1</v>
      </c>
      <c r="AA7" s="4">
        <v>1</v>
      </c>
      <c r="AB7" s="4">
        <v>1</v>
      </c>
      <c r="AC7" s="4">
        <v>1</v>
      </c>
      <c r="AD7" s="4">
        <v>1</v>
      </c>
      <c r="AE7" s="4"/>
      <c r="AF7" s="4"/>
      <c r="AG7" s="5"/>
      <c r="AH7" s="36">
        <f t="shared" si="0"/>
        <v>18</v>
      </c>
      <c r="AI7" s="16">
        <f t="shared" si="1"/>
        <v>380</v>
      </c>
      <c r="AJ7" s="33">
        <v>0.8616550925925925</v>
      </c>
      <c r="AK7" s="33">
        <f t="shared" si="2"/>
        <v>0.04221064814814801</v>
      </c>
      <c r="AL7" s="9">
        <v>20</v>
      </c>
      <c r="AM7" s="20">
        <f t="shared" si="3"/>
        <v>360</v>
      </c>
      <c r="AN7" s="20">
        <f t="shared" si="4"/>
        <v>3</v>
      </c>
      <c r="AO7" s="51">
        <f t="shared" si="5"/>
        <v>20</v>
      </c>
      <c r="AP7" s="18">
        <f t="shared" si="6"/>
        <v>9</v>
      </c>
    </row>
    <row r="8" spans="2:42" ht="12.75">
      <c r="B8" s="29" t="s">
        <v>8</v>
      </c>
      <c r="C8" s="31">
        <v>0.8048611111111111</v>
      </c>
      <c r="D8" s="3">
        <v>1</v>
      </c>
      <c r="E8" s="4"/>
      <c r="F8" s="4"/>
      <c r="G8" s="4"/>
      <c r="H8" s="4">
        <v>1</v>
      </c>
      <c r="I8" s="4">
        <v>1</v>
      </c>
      <c r="J8" s="4"/>
      <c r="K8" s="4"/>
      <c r="L8" s="4">
        <v>1</v>
      </c>
      <c r="M8" s="4">
        <v>1</v>
      </c>
      <c r="N8" s="4"/>
      <c r="O8" s="4"/>
      <c r="P8" s="4"/>
      <c r="Q8" s="4">
        <v>1</v>
      </c>
      <c r="R8" s="4">
        <v>1</v>
      </c>
      <c r="S8" s="4">
        <v>1</v>
      </c>
      <c r="T8" s="4">
        <v>1</v>
      </c>
      <c r="U8" s="4"/>
      <c r="V8" s="4"/>
      <c r="W8" s="4"/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>
        <v>1</v>
      </c>
      <c r="AE8" s="4"/>
      <c r="AF8" s="4"/>
      <c r="AG8" s="5"/>
      <c r="AH8" s="36">
        <f t="shared" si="0"/>
        <v>16</v>
      </c>
      <c r="AI8" s="16">
        <f t="shared" si="1"/>
        <v>340</v>
      </c>
      <c r="AJ8" s="33">
        <v>0.844201388888889</v>
      </c>
      <c r="AK8" s="33">
        <f t="shared" si="2"/>
        <v>0.03934027777777782</v>
      </c>
      <c r="AL8" s="9">
        <v>0</v>
      </c>
      <c r="AM8" s="20">
        <f t="shared" si="3"/>
        <v>340</v>
      </c>
      <c r="AN8" s="20">
        <f t="shared" si="4"/>
        <v>5</v>
      </c>
      <c r="AO8" s="51">
        <f t="shared" si="5"/>
        <v>21.25</v>
      </c>
      <c r="AP8" s="18">
        <f t="shared" si="6"/>
        <v>6</v>
      </c>
    </row>
    <row r="9" spans="2:42" ht="12.75">
      <c r="B9" s="29" t="s">
        <v>12</v>
      </c>
      <c r="C9" s="31">
        <v>0.8333333333333334</v>
      </c>
      <c r="D9" s="3">
        <v>1</v>
      </c>
      <c r="E9" s="4">
        <v>1</v>
      </c>
      <c r="F9" s="4">
        <v>1</v>
      </c>
      <c r="G9" s="4">
        <v>1</v>
      </c>
      <c r="H9" s="4">
        <v>1</v>
      </c>
      <c r="I9" s="4"/>
      <c r="J9" s="4"/>
      <c r="K9" s="4"/>
      <c r="L9" s="4"/>
      <c r="M9" s="4">
        <v>1</v>
      </c>
      <c r="N9" s="4">
        <v>1</v>
      </c>
      <c r="O9" s="4">
        <v>1</v>
      </c>
      <c r="P9" s="4">
        <v>1</v>
      </c>
      <c r="Q9" s="4"/>
      <c r="R9" s="4"/>
      <c r="S9" s="4"/>
      <c r="T9" s="4"/>
      <c r="U9" s="4">
        <v>1</v>
      </c>
      <c r="V9" s="4">
        <v>1</v>
      </c>
      <c r="W9" s="4">
        <v>1</v>
      </c>
      <c r="X9" s="4">
        <v>1</v>
      </c>
      <c r="Y9" s="4"/>
      <c r="Z9" s="4"/>
      <c r="AA9" s="4"/>
      <c r="AB9" s="4">
        <v>1</v>
      </c>
      <c r="AC9" s="4"/>
      <c r="AD9" s="4"/>
      <c r="AE9" s="4">
        <v>1</v>
      </c>
      <c r="AF9" s="4">
        <v>1</v>
      </c>
      <c r="AG9" s="5">
        <v>1</v>
      </c>
      <c r="AH9" s="36">
        <f t="shared" si="0"/>
        <v>17</v>
      </c>
      <c r="AI9" s="16">
        <f t="shared" si="1"/>
        <v>330</v>
      </c>
      <c r="AJ9" s="33">
        <v>0.874837962962963</v>
      </c>
      <c r="AK9" s="33">
        <f t="shared" si="2"/>
        <v>0.04150462962962964</v>
      </c>
      <c r="AL9" s="9">
        <v>0</v>
      </c>
      <c r="AM9" s="20">
        <f t="shared" si="3"/>
        <v>330</v>
      </c>
      <c r="AN9" s="20">
        <f t="shared" si="4"/>
        <v>6</v>
      </c>
      <c r="AO9" s="51">
        <f t="shared" si="5"/>
        <v>19.41176470588235</v>
      </c>
      <c r="AP9" s="18">
        <f t="shared" si="6"/>
        <v>11</v>
      </c>
    </row>
    <row r="10" spans="2:42" ht="12.75">
      <c r="B10" s="29" t="s">
        <v>22</v>
      </c>
      <c r="C10" s="31">
        <v>0.811111111111111</v>
      </c>
      <c r="D10" s="3">
        <v>1</v>
      </c>
      <c r="E10" s="4">
        <v>1</v>
      </c>
      <c r="F10" s="4">
        <v>1</v>
      </c>
      <c r="G10" s="4"/>
      <c r="H10" s="4">
        <v>1</v>
      </c>
      <c r="I10" s="4"/>
      <c r="J10" s="4"/>
      <c r="K10" s="4"/>
      <c r="L10" s="4">
        <v>1</v>
      </c>
      <c r="M10" s="4">
        <v>1</v>
      </c>
      <c r="N10" s="4"/>
      <c r="O10" s="4"/>
      <c r="P10" s="4"/>
      <c r="Q10" s="4">
        <v>1</v>
      </c>
      <c r="R10" s="4">
        <v>1</v>
      </c>
      <c r="S10" s="4">
        <v>1</v>
      </c>
      <c r="T10" s="4">
        <v>1</v>
      </c>
      <c r="U10" s="4"/>
      <c r="V10" s="4"/>
      <c r="W10" s="4"/>
      <c r="X10" s="4">
        <v>1</v>
      </c>
      <c r="Y10" s="4">
        <v>1</v>
      </c>
      <c r="Z10" s="4">
        <v>1</v>
      </c>
      <c r="AA10" s="4">
        <v>1</v>
      </c>
      <c r="AB10" s="4">
        <v>1</v>
      </c>
      <c r="AC10" s="4">
        <v>1</v>
      </c>
      <c r="AD10" s="4">
        <v>1</v>
      </c>
      <c r="AE10" s="4"/>
      <c r="AF10" s="4"/>
      <c r="AG10" s="5"/>
      <c r="AH10" s="36">
        <f t="shared" si="0"/>
        <v>17</v>
      </c>
      <c r="AI10" s="16">
        <f t="shared" si="1"/>
        <v>350</v>
      </c>
      <c r="AJ10" s="33">
        <v>0.8532407407407407</v>
      </c>
      <c r="AK10" s="33">
        <f t="shared" si="2"/>
        <v>0.04212962962962974</v>
      </c>
      <c r="AL10" s="9">
        <v>20</v>
      </c>
      <c r="AM10" s="20">
        <f t="shared" si="3"/>
        <v>330</v>
      </c>
      <c r="AN10" s="20">
        <f t="shared" si="4"/>
        <v>6</v>
      </c>
      <c r="AO10" s="51">
        <f t="shared" si="5"/>
        <v>19.41176470588235</v>
      </c>
      <c r="AP10" s="18">
        <f t="shared" si="6"/>
        <v>11</v>
      </c>
    </row>
    <row r="11" spans="2:42" ht="12.75">
      <c r="B11" s="29" t="s">
        <v>4</v>
      </c>
      <c r="C11" s="31">
        <v>0.8020833333333334</v>
      </c>
      <c r="D11" s="3">
        <v>1</v>
      </c>
      <c r="E11" s="4">
        <v>1</v>
      </c>
      <c r="F11" s="4">
        <v>1</v>
      </c>
      <c r="G11" s="4">
        <v>1</v>
      </c>
      <c r="H11" s="4">
        <v>1</v>
      </c>
      <c r="I11" s="4"/>
      <c r="J11" s="4"/>
      <c r="K11" s="4"/>
      <c r="L11" s="4"/>
      <c r="M11" s="4">
        <v>1</v>
      </c>
      <c r="N11" s="4">
        <v>1</v>
      </c>
      <c r="O11" s="4">
        <v>1</v>
      </c>
      <c r="P11" s="4"/>
      <c r="Q11" s="4"/>
      <c r="R11" s="4"/>
      <c r="S11" s="4">
        <v>1</v>
      </c>
      <c r="T11" s="4">
        <v>1</v>
      </c>
      <c r="U11" s="4">
        <v>1</v>
      </c>
      <c r="V11" s="4">
        <v>1</v>
      </c>
      <c r="W11" s="4">
        <v>1</v>
      </c>
      <c r="X11" s="4"/>
      <c r="Y11" s="4"/>
      <c r="Z11" s="4"/>
      <c r="AA11" s="4"/>
      <c r="AB11" s="4"/>
      <c r="AC11" s="4"/>
      <c r="AD11" s="4">
        <v>1</v>
      </c>
      <c r="AE11" s="4">
        <v>1</v>
      </c>
      <c r="AF11" s="4">
        <v>1</v>
      </c>
      <c r="AG11" s="5">
        <v>1</v>
      </c>
      <c r="AH11" s="36">
        <f t="shared" si="0"/>
        <v>17</v>
      </c>
      <c r="AI11" s="16">
        <f t="shared" si="1"/>
        <v>320</v>
      </c>
      <c r="AJ11" s="33">
        <v>0.8429745370370371</v>
      </c>
      <c r="AK11" s="33">
        <f t="shared" si="2"/>
        <v>0.040891203703703694</v>
      </c>
      <c r="AL11" s="9">
        <v>0</v>
      </c>
      <c r="AM11" s="20">
        <f t="shared" si="3"/>
        <v>320</v>
      </c>
      <c r="AN11" s="20">
        <f t="shared" si="4"/>
        <v>8</v>
      </c>
      <c r="AO11" s="51">
        <f t="shared" si="5"/>
        <v>18.823529411764707</v>
      </c>
      <c r="AP11" s="18">
        <f t="shared" si="6"/>
        <v>16</v>
      </c>
    </row>
    <row r="12" spans="2:42" ht="12.75">
      <c r="B12" s="29" t="s">
        <v>34</v>
      </c>
      <c r="C12" s="31">
        <v>0.8125</v>
      </c>
      <c r="D12" s="3">
        <v>1</v>
      </c>
      <c r="E12" s="4"/>
      <c r="F12" s="4"/>
      <c r="G12" s="4"/>
      <c r="H12" s="4">
        <v>1</v>
      </c>
      <c r="I12" s="4">
        <v>1</v>
      </c>
      <c r="J12" s="4">
        <v>1</v>
      </c>
      <c r="K12" s="4"/>
      <c r="L12" s="4">
        <v>1</v>
      </c>
      <c r="M12" s="4">
        <v>1</v>
      </c>
      <c r="N12" s="4"/>
      <c r="O12" s="4"/>
      <c r="P12" s="4">
        <v>1</v>
      </c>
      <c r="Q12" s="4">
        <v>1</v>
      </c>
      <c r="R12" s="4">
        <v>1</v>
      </c>
      <c r="S12" s="4">
        <v>1</v>
      </c>
      <c r="T12" s="4">
        <v>1</v>
      </c>
      <c r="U12" s="4"/>
      <c r="V12" s="4"/>
      <c r="W12" s="4"/>
      <c r="X12" s="4">
        <v>1</v>
      </c>
      <c r="Y12" s="4">
        <v>1</v>
      </c>
      <c r="Z12" s="4">
        <v>1</v>
      </c>
      <c r="AA12" s="4"/>
      <c r="AB12" s="4"/>
      <c r="AC12" s="4">
        <v>1</v>
      </c>
      <c r="AD12" s="4">
        <v>1</v>
      </c>
      <c r="AE12" s="4"/>
      <c r="AF12" s="4"/>
      <c r="AG12" s="5"/>
      <c r="AH12" s="36">
        <f t="shared" si="0"/>
        <v>16</v>
      </c>
      <c r="AI12" s="16">
        <f t="shared" si="1"/>
        <v>310</v>
      </c>
      <c r="AJ12" s="33">
        <v>0.8476967592592594</v>
      </c>
      <c r="AK12" s="33">
        <f t="shared" si="2"/>
        <v>0.03519675925925936</v>
      </c>
      <c r="AL12" s="9">
        <v>0</v>
      </c>
      <c r="AM12" s="20">
        <f t="shared" si="3"/>
        <v>310</v>
      </c>
      <c r="AN12" s="20">
        <f t="shared" si="4"/>
        <v>9</v>
      </c>
      <c r="AO12" s="51">
        <f t="shared" si="5"/>
        <v>19.375</v>
      </c>
      <c r="AP12" s="18">
        <f t="shared" si="6"/>
        <v>13</v>
      </c>
    </row>
    <row r="13" spans="2:42" ht="12.75">
      <c r="B13" s="29" t="s">
        <v>5</v>
      </c>
      <c r="C13" s="31">
        <v>0.8069444444444445</v>
      </c>
      <c r="D13" s="3"/>
      <c r="E13" s="4"/>
      <c r="F13" s="4"/>
      <c r="G13" s="4"/>
      <c r="H13" s="4">
        <v>1</v>
      </c>
      <c r="I13" s="4"/>
      <c r="J13" s="4"/>
      <c r="K13" s="4"/>
      <c r="L13" s="4">
        <v>1</v>
      </c>
      <c r="M13" s="4"/>
      <c r="N13" s="4"/>
      <c r="O13" s="4"/>
      <c r="P13" s="4"/>
      <c r="Q13" s="4">
        <v>1</v>
      </c>
      <c r="R13" s="4">
        <v>1</v>
      </c>
      <c r="S13" s="4">
        <v>1</v>
      </c>
      <c r="T13" s="4">
        <v>1</v>
      </c>
      <c r="U13" s="4">
        <v>1</v>
      </c>
      <c r="V13" s="4"/>
      <c r="W13" s="4"/>
      <c r="X13" s="4">
        <v>1</v>
      </c>
      <c r="Y13" s="4">
        <v>1</v>
      </c>
      <c r="Z13" s="4">
        <v>1</v>
      </c>
      <c r="AA13" s="4">
        <v>1</v>
      </c>
      <c r="AB13" s="4">
        <v>1</v>
      </c>
      <c r="AC13" s="4">
        <v>1</v>
      </c>
      <c r="AD13" s="4">
        <v>1</v>
      </c>
      <c r="AE13" s="4"/>
      <c r="AF13" s="4"/>
      <c r="AG13" s="5"/>
      <c r="AH13" s="36">
        <f t="shared" si="0"/>
        <v>14</v>
      </c>
      <c r="AI13" s="16">
        <f t="shared" si="1"/>
        <v>330</v>
      </c>
      <c r="AJ13" s="33">
        <v>0.8488888888888889</v>
      </c>
      <c r="AK13" s="33">
        <f t="shared" si="2"/>
        <v>0.04194444444444445</v>
      </c>
      <c r="AL13" s="9">
        <v>20</v>
      </c>
      <c r="AM13" s="20">
        <f t="shared" si="3"/>
        <v>310</v>
      </c>
      <c r="AN13" s="20">
        <f t="shared" si="4"/>
        <v>9</v>
      </c>
      <c r="AO13" s="51">
        <f t="shared" si="5"/>
        <v>22.142857142857142</v>
      </c>
      <c r="AP13" s="18">
        <f t="shared" si="6"/>
        <v>4</v>
      </c>
    </row>
    <row r="14" spans="2:42" ht="12.75">
      <c r="B14" s="29" t="s">
        <v>24</v>
      </c>
      <c r="C14" s="31">
        <v>0.8236111111111111</v>
      </c>
      <c r="D14" s="3">
        <v>1</v>
      </c>
      <c r="E14" s="4"/>
      <c r="F14" s="4"/>
      <c r="G14" s="4"/>
      <c r="H14" s="4">
        <v>1</v>
      </c>
      <c r="I14" s="4"/>
      <c r="J14" s="4"/>
      <c r="K14" s="4"/>
      <c r="L14" s="4">
        <v>1</v>
      </c>
      <c r="M14" s="4">
        <v>1</v>
      </c>
      <c r="N14" s="4"/>
      <c r="O14" s="4"/>
      <c r="P14" s="4"/>
      <c r="Q14" s="4">
        <v>1</v>
      </c>
      <c r="R14" s="4">
        <v>1</v>
      </c>
      <c r="S14" s="4">
        <v>1</v>
      </c>
      <c r="T14" s="4">
        <v>1</v>
      </c>
      <c r="U14" s="4"/>
      <c r="V14" s="4"/>
      <c r="W14" s="4"/>
      <c r="X14" s="4">
        <v>1</v>
      </c>
      <c r="Y14" s="4">
        <v>1</v>
      </c>
      <c r="Z14" s="4"/>
      <c r="AA14" s="4"/>
      <c r="AB14" s="4">
        <v>1</v>
      </c>
      <c r="AC14" s="4">
        <v>1</v>
      </c>
      <c r="AD14" s="4">
        <v>1</v>
      </c>
      <c r="AE14" s="4"/>
      <c r="AF14" s="4"/>
      <c r="AG14" s="5"/>
      <c r="AH14" s="36">
        <f t="shared" si="0"/>
        <v>13</v>
      </c>
      <c r="AI14" s="16">
        <f t="shared" si="1"/>
        <v>270</v>
      </c>
      <c r="AJ14" s="33">
        <v>0.8615856481481482</v>
      </c>
      <c r="AK14" s="33">
        <f t="shared" si="2"/>
        <v>0.037974537037037126</v>
      </c>
      <c r="AL14" s="9">
        <v>0</v>
      </c>
      <c r="AM14" s="20">
        <f t="shared" si="3"/>
        <v>270</v>
      </c>
      <c r="AN14" s="20">
        <f t="shared" si="4"/>
        <v>11</v>
      </c>
      <c r="AO14" s="51">
        <f t="shared" si="5"/>
        <v>20.76923076923077</v>
      </c>
      <c r="AP14" s="18">
        <f t="shared" si="6"/>
        <v>7</v>
      </c>
    </row>
    <row r="15" spans="2:42" ht="12.75">
      <c r="B15" s="29" t="s">
        <v>10</v>
      </c>
      <c r="C15" s="31">
        <v>0.8069444444444445</v>
      </c>
      <c r="D15" s="3">
        <v>1</v>
      </c>
      <c r="E15" s="4">
        <v>1</v>
      </c>
      <c r="F15" s="4">
        <v>1</v>
      </c>
      <c r="G15" s="4">
        <v>1</v>
      </c>
      <c r="H15" s="4">
        <v>1</v>
      </c>
      <c r="I15" s="4"/>
      <c r="J15" s="4">
        <v>1</v>
      </c>
      <c r="K15" s="4"/>
      <c r="L15" s="4"/>
      <c r="M15" s="4"/>
      <c r="N15" s="4"/>
      <c r="O15" s="4"/>
      <c r="P15" s="4">
        <v>1</v>
      </c>
      <c r="Q15" s="4">
        <v>1</v>
      </c>
      <c r="R15" s="4">
        <v>1</v>
      </c>
      <c r="S15" s="4"/>
      <c r="T15" s="4"/>
      <c r="U15" s="4"/>
      <c r="V15" s="4"/>
      <c r="W15" s="4"/>
      <c r="X15" s="4"/>
      <c r="Y15" s="4">
        <v>1</v>
      </c>
      <c r="Z15" s="4">
        <v>1</v>
      </c>
      <c r="AA15" s="4">
        <v>1</v>
      </c>
      <c r="AB15" s="4">
        <v>1</v>
      </c>
      <c r="AC15" s="4">
        <v>1</v>
      </c>
      <c r="AD15" s="4"/>
      <c r="AE15" s="4"/>
      <c r="AF15" s="4"/>
      <c r="AG15" s="5"/>
      <c r="AH15" s="36">
        <f t="shared" si="0"/>
        <v>14</v>
      </c>
      <c r="AI15" s="16">
        <f t="shared" si="1"/>
        <v>270</v>
      </c>
      <c r="AJ15" s="33">
        <v>0.8468634259259259</v>
      </c>
      <c r="AK15" s="33">
        <f t="shared" si="2"/>
        <v>0.03991898148148143</v>
      </c>
      <c r="AL15" s="9">
        <v>0</v>
      </c>
      <c r="AM15" s="20">
        <f t="shared" si="3"/>
        <v>270</v>
      </c>
      <c r="AN15" s="20">
        <f t="shared" si="4"/>
        <v>11</v>
      </c>
      <c r="AO15" s="51">
        <f t="shared" si="5"/>
        <v>19.285714285714285</v>
      </c>
      <c r="AP15" s="18">
        <f t="shared" si="6"/>
        <v>14</v>
      </c>
    </row>
    <row r="16" spans="2:42" ht="12.75">
      <c r="B16" s="29" t="s">
        <v>6</v>
      </c>
      <c r="C16" s="31">
        <v>0.80625</v>
      </c>
      <c r="D16" s="3">
        <v>1</v>
      </c>
      <c r="E16" s="4"/>
      <c r="F16" s="4"/>
      <c r="G16" s="4"/>
      <c r="H16" s="4">
        <v>1</v>
      </c>
      <c r="I16" s="4"/>
      <c r="J16" s="4"/>
      <c r="K16" s="4"/>
      <c r="L16" s="4">
        <v>1</v>
      </c>
      <c r="M16" s="4"/>
      <c r="N16" s="4"/>
      <c r="O16" s="4"/>
      <c r="P16" s="4">
        <v>1</v>
      </c>
      <c r="Q16" s="4">
        <v>1</v>
      </c>
      <c r="R16" s="4">
        <v>1</v>
      </c>
      <c r="S16" s="4"/>
      <c r="T16" s="4"/>
      <c r="U16" s="4"/>
      <c r="V16" s="4"/>
      <c r="W16" s="4"/>
      <c r="X16" s="4">
        <v>1</v>
      </c>
      <c r="Y16" s="4">
        <v>1</v>
      </c>
      <c r="Z16" s="4">
        <v>1</v>
      </c>
      <c r="AA16" s="4">
        <v>1</v>
      </c>
      <c r="AB16" s="4">
        <v>1</v>
      </c>
      <c r="AC16" s="4">
        <v>1</v>
      </c>
      <c r="AD16" s="4"/>
      <c r="AE16" s="4"/>
      <c r="AF16" s="4"/>
      <c r="AG16" s="5"/>
      <c r="AH16" s="36">
        <f t="shared" si="0"/>
        <v>12</v>
      </c>
      <c r="AI16" s="16">
        <f t="shared" si="1"/>
        <v>270</v>
      </c>
      <c r="AJ16" s="33">
        <v>0.8462847222222223</v>
      </c>
      <c r="AK16" s="33">
        <f t="shared" si="2"/>
        <v>0.04003472222222226</v>
      </c>
      <c r="AL16" s="9">
        <v>0</v>
      </c>
      <c r="AM16" s="20">
        <f t="shared" si="3"/>
        <v>270</v>
      </c>
      <c r="AN16" s="20">
        <f t="shared" si="4"/>
        <v>11</v>
      </c>
      <c r="AO16" s="51">
        <f t="shared" si="5"/>
        <v>22.5</v>
      </c>
      <c r="AP16" s="18">
        <f t="shared" si="6"/>
        <v>3</v>
      </c>
    </row>
    <row r="17" spans="2:42" ht="12.75">
      <c r="B17" s="29" t="s">
        <v>0</v>
      </c>
      <c r="C17" s="31">
        <v>0.8083333333333332</v>
      </c>
      <c r="D17" s="3">
        <v>1</v>
      </c>
      <c r="E17" s="4">
        <v>1</v>
      </c>
      <c r="F17" s="4">
        <v>1</v>
      </c>
      <c r="G17" s="4"/>
      <c r="H17" s="4">
        <v>1</v>
      </c>
      <c r="I17" s="4">
        <v>1</v>
      </c>
      <c r="J17" s="4"/>
      <c r="K17" s="4"/>
      <c r="L17" s="4"/>
      <c r="M17" s="4">
        <v>1</v>
      </c>
      <c r="N17" s="4">
        <v>1</v>
      </c>
      <c r="O17" s="4">
        <v>1</v>
      </c>
      <c r="P17" s="4"/>
      <c r="Q17" s="4"/>
      <c r="R17" s="4"/>
      <c r="S17" s="4"/>
      <c r="T17" s="4"/>
      <c r="U17" s="4">
        <v>1</v>
      </c>
      <c r="V17" s="4">
        <v>1</v>
      </c>
      <c r="W17" s="4">
        <v>1</v>
      </c>
      <c r="X17" s="4">
        <v>1</v>
      </c>
      <c r="Y17" s="4"/>
      <c r="Z17" s="4"/>
      <c r="AA17" s="4"/>
      <c r="AB17" s="4">
        <v>1</v>
      </c>
      <c r="AC17" s="4"/>
      <c r="AD17" s="4"/>
      <c r="AE17" s="4">
        <v>1</v>
      </c>
      <c r="AF17" s="4">
        <v>1</v>
      </c>
      <c r="AG17" s="5">
        <v>1</v>
      </c>
      <c r="AH17" s="36">
        <f t="shared" si="0"/>
        <v>16</v>
      </c>
      <c r="AI17" s="16">
        <f t="shared" si="1"/>
        <v>310</v>
      </c>
      <c r="AJ17" s="33">
        <v>0.8508680555555556</v>
      </c>
      <c r="AK17" s="33">
        <f t="shared" si="2"/>
        <v>0.04253472222222232</v>
      </c>
      <c r="AL17" s="9">
        <v>40</v>
      </c>
      <c r="AM17" s="20">
        <f t="shared" si="3"/>
        <v>270</v>
      </c>
      <c r="AN17" s="20">
        <f t="shared" si="4"/>
        <v>11</v>
      </c>
      <c r="AO17" s="51">
        <f t="shared" si="5"/>
        <v>16.875</v>
      </c>
      <c r="AP17" s="18">
        <f t="shared" si="6"/>
        <v>19</v>
      </c>
    </row>
    <row r="18" spans="2:42" ht="12.75">
      <c r="B18" s="29" t="s">
        <v>1</v>
      </c>
      <c r="C18" s="31">
        <v>0.813888888888889</v>
      </c>
      <c r="D18" s="3">
        <v>1</v>
      </c>
      <c r="E18" s="4">
        <v>1</v>
      </c>
      <c r="F18" s="4">
        <v>1</v>
      </c>
      <c r="G18" s="4"/>
      <c r="H18" s="4"/>
      <c r="I18" s="4"/>
      <c r="J18" s="4"/>
      <c r="K18" s="4"/>
      <c r="L18" s="4">
        <v>1</v>
      </c>
      <c r="M18" s="4">
        <v>1</v>
      </c>
      <c r="N18" s="4"/>
      <c r="O18" s="4"/>
      <c r="P18" s="4"/>
      <c r="Q18" s="4"/>
      <c r="R18" s="4"/>
      <c r="S18" s="4">
        <v>1</v>
      </c>
      <c r="T18" s="4">
        <v>1</v>
      </c>
      <c r="U18" s="4">
        <v>1</v>
      </c>
      <c r="V18" s="4">
        <v>1</v>
      </c>
      <c r="W18" s="4">
        <v>1</v>
      </c>
      <c r="X18" s="4"/>
      <c r="Y18" s="4"/>
      <c r="Z18" s="4"/>
      <c r="AA18" s="4"/>
      <c r="AB18" s="4"/>
      <c r="AC18" s="4"/>
      <c r="AD18" s="4">
        <v>1</v>
      </c>
      <c r="AE18" s="4">
        <v>1</v>
      </c>
      <c r="AF18" s="4">
        <v>1</v>
      </c>
      <c r="AG18" s="5">
        <v>1</v>
      </c>
      <c r="AH18" s="36">
        <f t="shared" si="0"/>
        <v>14</v>
      </c>
      <c r="AI18" s="16">
        <f t="shared" si="1"/>
        <v>270</v>
      </c>
      <c r="AJ18" s="33">
        <v>0.8540625</v>
      </c>
      <c r="AK18" s="33">
        <f t="shared" si="2"/>
        <v>0.04017361111111095</v>
      </c>
      <c r="AL18" s="9">
        <v>0</v>
      </c>
      <c r="AM18" s="20">
        <f t="shared" si="3"/>
        <v>270</v>
      </c>
      <c r="AN18" s="20">
        <f t="shared" si="4"/>
        <v>11</v>
      </c>
      <c r="AO18" s="51">
        <f t="shared" si="5"/>
        <v>19.285714285714285</v>
      </c>
      <c r="AP18" s="18">
        <f t="shared" si="6"/>
        <v>14</v>
      </c>
    </row>
    <row r="19" spans="2:42" ht="12.75">
      <c r="B19" s="29" t="s">
        <v>23</v>
      </c>
      <c r="C19" s="31">
        <v>0.8104166666666667</v>
      </c>
      <c r="D19" s="3">
        <v>1</v>
      </c>
      <c r="E19" s="4">
        <v>1</v>
      </c>
      <c r="F19" s="4">
        <v>1</v>
      </c>
      <c r="G19" s="4">
        <v>1</v>
      </c>
      <c r="H19" s="4">
        <v>1</v>
      </c>
      <c r="I19" s="4"/>
      <c r="J19" s="4"/>
      <c r="K19" s="4"/>
      <c r="L19" s="4">
        <v>1</v>
      </c>
      <c r="M19" s="4">
        <v>1</v>
      </c>
      <c r="N19" s="4">
        <v>1</v>
      </c>
      <c r="O19" s="4">
        <v>1</v>
      </c>
      <c r="P19" s="4"/>
      <c r="Q19" s="4"/>
      <c r="R19" s="4"/>
      <c r="S19" s="4"/>
      <c r="T19" s="4"/>
      <c r="U19" s="4">
        <v>1</v>
      </c>
      <c r="V19" s="4">
        <v>1</v>
      </c>
      <c r="W19" s="4">
        <v>1</v>
      </c>
      <c r="X19" s="4"/>
      <c r="Y19" s="4"/>
      <c r="Z19" s="4"/>
      <c r="AA19" s="4"/>
      <c r="AB19" s="4"/>
      <c r="AC19" s="4"/>
      <c r="AD19" s="4"/>
      <c r="AE19" s="4">
        <v>1</v>
      </c>
      <c r="AF19" s="4">
        <v>1</v>
      </c>
      <c r="AG19" s="5">
        <v>1</v>
      </c>
      <c r="AH19" s="36">
        <f t="shared" si="0"/>
        <v>15</v>
      </c>
      <c r="AI19" s="16">
        <f t="shared" si="1"/>
        <v>260</v>
      </c>
      <c r="AJ19" s="33">
        <v>0.8467939814814814</v>
      </c>
      <c r="AK19" s="33">
        <f t="shared" si="2"/>
        <v>0.036377314814814765</v>
      </c>
      <c r="AL19" s="9">
        <v>0</v>
      </c>
      <c r="AM19" s="20">
        <f t="shared" si="3"/>
        <v>260</v>
      </c>
      <c r="AN19" s="20">
        <f t="shared" si="4"/>
        <v>16</v>
      </c>
      <c r="AO19" s="51">
        <f t="shared" si="5"/>
        <v>17.333333333333332</v>
      </c>
      <c r="AP19" s="18">
        <f t="shared" si="6"/>
        <v>18</v>
      </c>
    </row>
    <row r="20" spans="2:42" ht="12.75">
      <c r="B20" s="29" t="s">
        <v>35</v>
      </c>
      <c r="C20" s="31">
        <v>0.8090277777777778</v>
      </c>
      <c r="D20" s="3">
        <v>1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  <c r="J20" s="4"/>
      <c r="K20" s="4"/>
      <c r="L20" s="4"/>
      <c r="M20" s="4">
        <v>1</v>
      </c>
      <c r="N20" s="4"/>
      <c r="O20" s="4">
        <v>1</v>
      </c>
      <c r="P20" s="4">
        <v>1</v>
      </c>
      <c r="Q20" s="4"/>
      <c r="R20" s="4"/>
      <c r="S20" s="4"/>
      <c r="T20" s="4"/>
      <c r="U20" s="4"/>
      <c r="V20" s="4"/>
      <c r="W20" s="4"/>
      <c r="X20" s="4">
        <v>1</v>
      </c>
      <c r="Y20" s="4">
        <v>1</v>
      </c>
      <c r="Z20" s="4">
        <v>1</v>
      </c>
      <c r="AA20" s="4">
        <v>1</v>
      </c>
      <c r="AB20" s="4">
        <v>1</v>
      </c>
      <c r="AC20" s="4"/>
      <c r="AD20" s="4"/>
      <c r="AE20" s="4"/>
      <c r="AF20" s="4"/>
      <c r="AG20" s="5"/>
      <c r="AH20" s="36">
        <f t="shared" si="0"/>
        <v>14</v>
      </c>
      <c r="AI20" s="16">
        <f t="shared" si="1"/>
        <v>260</v>
      </c>
      <c r="AJ20" s="33">
        <v>0.8502893518518518</v>
      </c>
      <c r="AK20" s="33">
        <f t="shared" si="2"/>
        <v>0.04126157407407405</v>
      </c>
      <c r="AL20" s="9">
        <v>0</v>
      </c>
      <c r="AM20" s="20">
        <f t="shared" si="3"/>
        <v>260</v>
      </c>
      <c r="AN20" s="20">
        <f t="shared" si="4"/>
        <v>16</v>
      </c>
      <c r="AO20" s="51">
        <f t="shared" si="5"/>
        <v>18.571428571428573</v>
      </c>
      <c r="AP20" s="18">
        <f t="shared" si="6"/>
        <v>17</v>
      </c>
    </row>
    <row r="21" spans="2:42" ht="12.75">
      <c r="B21" s="29" t="s">
        <v>9</v>
      </c>
      <c r="C21" s="31">
        <v>0.8041666666666667</v>
      </c>
      <c r="D21" s="3">
        <v>1</v>
      </c>
      <c r="E21" s="4"/>
      <c r="F21" s="4"/>
      <c r="G21" s="4"/>
      <c r="H21" s="4"/>
      <c r="I21" s="4">
        <v>1</v>
      </c>
      <c r="J21" s="4"/>
      <c r="K21" s="4"/>
      <c r="L21" s="4">
        <v>1</v>
      </c>
      <c r="M21" s="4"/>
      <c r="N21" s="4"/>
      <c r="O21" s="4"/>
      <c r="P21" s="4"/>
      <c r="Q21" s="4">
        <v>1</v>
      </c>
      <c r="R21" s="4">
        <v>1</v>
      </c>
      <c r="S21" s="4">
        <v>1</v>
      </c>
      <c r="T21" s="4"/>
      <c r="U21" s="4"/>
      <c r="V21" s="4"/>
      <c r="W21" s="4"/>
      <c r="X21" s="4">
        <v>1</v>
      </c>
      <c r="Y21" s="4"/>
      <c r="Z21" s="4">
        <v>1</v>
      </c>
      <c r="AA21" s="4">
        <v>1</v>
      </c>
      <c r="AB21" s="4">
        <v>1</v>
      </c>
      <c r="AC21" s="4">
        <v>1</v>
      </c>
      <c r="AD21" s="4"/>
      <c r="AE21" s="4"/>
      <c r="AF21" s="4"/>
      <c r="AG21" s="5"/>
      <c r="AH21" s="36">
        <f t="shared" si="0"/>
        <v>11</v>
      </c>
      <c r="AI21" s="16">
        <f t="shared" si="1"/>
        <v>240</v>
      </c>
      <c r="AJ21" s="33">
        <v>0.8449421296296297</v>
      </c>
      <c r="AK21" s="33">
        <f t="shared" si="2"/>
        <v>0.04077546296296297</v>
      </c>
      <c r="AL21" s="9">
        <v>0</v>
      </c>
      <c r="AM21" s="20">
        <f t="shared" si="3"/>
        <v>240</v>
      </c>
      <c r="AN21" s="20">
        <f t="shared" si="4"/>
        <v>18</v>
      </c>
      <c r="AO21" s="51">
        <f t="shared" si="5"/>
        <v>21.818181818181817</v>
      </c>
      <c r="AP21" s="18">
        <f t="shared" si="6"/>
        <v>5</v>
      </c>
    </row>
    <row r="22" spans="2:42" ht="12.75">
      <c r="B22" s="29" t="s">
        <v>19</v>
      </c>
      <c r="C22" s="31">
        <v>0.7909722222222223</v>
      </c>
      <c r="D22" s="3"/>
      <c r="E22" s="4"/>
      <c r="F22" s="4"/>
      <c r="G22" s="4"/>
      <c r="H22" s="4">
        <v>1</v>
      </c>
      <c r="I22" s="4">
        <v>1</v>
      </c>
      <c r="J22" s="4"/>
      <c r="K22" s="4"/>
      <c r="L22" s="4">
        <v>1</v>
      </c>
      <c r="M22" s="4"/>
      <c r="N22" s="4"/>
      <c r="O22" s="4"/>
      <c r="P22" s="4"/>
      <c r="Q22" s="4"/>
      <c r="R22" s="4">
        <v>1</v>
      </c>
      <c r="S22" s="4"/>
      <c r="T22" s="4"/>
      <c r="U22" s="4"/>
      <c r="V22" s="4"/>
      <c r="W22" s="4"/>
      <c r="X22" s="4">
        <v>1</v>
      </c>
      <c r="Y22" s="4">
        <v>1</v>
      </c>
      <c r="Z22" s="4">
        <v>1</v>
      </c>
      <c r="AA22" s="4">
        <v>1</v>
      </c>
      <c r="AB22" s="4">
        <v>1</v>
      </c>
      <c r="AC22" s="4">
        <v>1</v>
      </c>
      <c r="AD22" s="4"/>
      <c r="AE22" s="4"/>
      <c r="AF22" s="4"/>
      <c r="AG22" s="5"/>
      <c r="AH22" s="36">
        <f t="shared" si="0"/>
        <v>10</v>
      </c>
      <c r="AI22" s="16">
        <f t="shared" si="1"/>
        <v>230</v>
      </c>
      <c r="AJ22" s="33">
        <v>0.8305208333333334</v>
      </c>
      <c r="AK22" s="33">
        <f t="shared" si="2"/>
        <v>0.039548611111111076</v>
      </c>
      <c r="AL22" s="9">
        <v>0</v>
      </c>
      <c r="AM22" s="20">
        <f t="shared" si="3"/>
        <v>230</v>
      </c>
      <c r="AN22" s="20">
        <f t="shared" si="4"/>
        <v>19</v>
      </c>
      <c r="AO22" s="51">
        <f t="shared" si="5"/>
        <v>23</v>
      </c>
      <c r="AP22" s="18">
        <f t="shared" si="6"/>
        <v>2</v>
      </c>
    </row>
    <row r="23" spans="2:42" ht="12.75">
      <c r="B23" s="29" t="s">
        <v>11</v>
      </c>
      <c r="C23" s="31">
        <v>0.8229166666666666</v>
      </c>
      <c r="D23" s="3">
        <v>1</v>
      </c>
      <c r="E23" s="4"/>
      <c r="F23" s="4"/>
      <c r="G23" s="4"/>
      <c r="H23" s="4"/>
      <c r="I23" s="4">
        <v>1</v>
      </c>
      <c r="J23" s="4">
        <v>1</v>
      </c>
      <c r="K23" s="4"/>
      <c r="L23" s="4">
        <v>1</v>
      </c>
      <c r="M23" s="4">
        <v>1</v>
      </c>
      <c r="N23" s="4"/>
      <c r="O23" s="4"/>
      <c r="P23" s="4"/>
      <c r="Q23" s="4"/>
      <c r="R23" s="4">
        <v>1</v>
      </c>
      <c r="S23" s="4">
        <v>1</v>
      </c>
      <c r="T23" s="4">
        <v>1</v>
      </c>
      <c r="U23" s="4">
        <v>1</v>
      </c>
      <c r="V23" s="4">
        <v>1</v>
      </c>
      <c r="W23" s="4">
        <v>1</v>
      </c>
      <c r="X23" s="4"/>
      <c r="Y23" s="4"/>
      <c r="Z23" s="4"/>
      <c r="AA23" s="4"/>
      <c r="AB23" s="4"/>
      <c r="AC23" s="4"/>
      <c r="AD23" s="4">
        <v>1</v>
      </c>
      <c r="AE23" s="4">
        <v>1</v>
      </c>
      <c r="AF23" s="4">
        <v>1</v>
      </c>
      <c r="AG23" s="5">
        <v>1</v>
      </c>
      <c r="AH23" s="36">
        <f t="shared" si="0"/>
        <v>15</v>
      </c>
      <c r="AI23" s="16">
        <f t="shared" si="1"/>
        <v>290</v>
      </c>
      <c r="AJ23" s="33">
        <v>0.8666666666666667</v>
      </c>
      <c r="AK23" s="33">
        <f t="shared" si="2"/>
        <v>0.04375000000000007</v>
      </c>
      <c r="AL23" s="9">
        <v>60</v>
      </c>
      <c r="AM23" s="20">
        <f t="shared" si="3"/>
        <v>230</v>
      </c>
      <c r="AN23" s="20">
        <f t="shared" si="4"/>
        <v>19</v>
      </c>
      <c r="AO23" s="51">
        <f t="shared" si="5"/>
        <v>15.333333333333334</v>
      </c>
      <c r="AP23" s="18">
        <f t="shared" si="6"/>
        <v>23</v>
      </c>
    </row>
    <row r="24" spans="2:42" ht="12.75">
      <c r="B24" s="29" t="s">
        <v>7</v>
      </c>
      <c r="C24" s="31">
        <v>0.79375</v>
      </c>
      <c r="D24" s="3">
        <v>1</v>
      </c>
      <c r="E24" s="4">
        <v>1</v>
      </c>
      <c r="F24" s="4">
        <v>1</v>
      </c>
      <c r="G24" s="4">
        <v>1</v>
      </c>
      <c r="H24" s="4">
        <v>1</v>
      </c>
      <c r="I24" s="4"/>
      <c r="J24" s="4"/>
      <c r="K24" s="4"/>
      <c r="L24" s="4"/>
      <c r="M24" s="4">
        <v>1</v>
      </c>
      <c r="N24" s="4"/>
      <c r="O24" s="4"/>
      <c r="P24" s="4"/>
      <c r="Q24" s="4"/>
      <c r="R24" s="4"/>
      <c r="S24" s="4"/>
      <c r="T24" s="4"/>
      <c r="U24" s="4">
        <v>1</v>
      </c>
      <c r="V24" s="4">
        <v>1</v>
      </c>
      <c r="W24" s="4">
        <v>1</v>
      </c>
      <c r="X24" s="4">
        <v>1</v>
      </c>
      <c r="Y24" s="4">
        <v>1</v>
      </c>
      <c r="Z24" s="4"/>
      <c r="AA24" s="4"/>
      <c r="AB24" s="4">
        <v>1</v>
      </c>
      <c r="AC24" s="4"/>
      <c r="AD24" s="4"/>
      <c r="AE24" s="4">
        <v>1</v>
      </c>
      <c r="AF24" s="4">
        <v>1</v>
      </c>
      <c r="AG24" s="5">
        <v>1</v>
      </c>
      <c r="AH24" s="36">
        <f t="shared" si="0"/>
        <v>15</v>
      </c>
      <c r="AI24" s="16">
        <f t="shared" si="1"/>
        <v>300</v>
      </c>
      <c r="AJ24" s="33">
        <v>0.8379398148148148</v>
      </c>
      <c r="AK24" s="33">
        <f t="shared" si="2"/>
        <v>0.044189814814814876</v>
      </c>
      <c r="AL24" s="9">
        <v>80</v>
      </c>
      <c r="AM24" s="20">
        <f t="shared" si="3"/>
        <v>220</v>
      </c>
      <c r="AN24" s="20">
        <f t="shared" si="4"/>
        <v>21</v>
      </c>
      <c r="AO24" s="51">
        <f t="shared" si="5"/>
        <v>14.666666666666666</v>
      </c>
      <c r="AP24" s="18">
        <f t="shared" si="6"/>
        <v>24</v>
      </c>
    </row>
    <row r="25" spans="2:42" ht="12.75">
      <c r="B25" s="29" t="s">
        <v>25</v>
      </c>
      <c r="C25" s="31">
        <v>0.8347222222222223</v>
      </c>
      <c r="D25" s="3">
        <v>1</v>
      </c>
      <c r="E25" s="4"/>
      <c r="F25" s="4">
        <v>1</v>
      </c>
      <c r="G25" s="4"/>
      <c r="H25" s="4">
        <v>1</v>
      </c>
      <c r="I25" s="4">
        <v>1</v>
      </c>
      <c r="J25" s="4"/>
      <c r="K25" s="4"/>
      <c r="L25" s="4">
        <v>1</v>
      </c>
      <c r="M25" s="4">
        <v>1</v>
      </c>
      <c r="N25" s="4"/>
      <c r="O25" s="4"/>
      <c r="P25" s="4">
        <v>1</v>
      </c>
      <c r="Q25" s="4">
        <v>1</v>
      </c>
      <c r="R25" s="4">
        <v>1</v>
      </c>
      <c r="S25" s="4">
        <v>1</v>
      </c>
      <c r="T25" s="4">
        <v>1</v>
      </c>
      <c r="U25" s="4"/>
      <c r="V25" s="4"/>
      <c r="W25" s="4"/>
      <c r="X25" s="4"/>
      <c r="Y25" s="4"/>
      <c r="Z25" s="4"/>
      <c r="AA25" s="4"/>
      <c r="AB25" s="4"/>
      <c r="AC25" s="4">
        <v>1</v>
      </c>
      <c r="AD25" s="4">
        <v>1</v>
      </c>
      <c r="AE25" s="4"/>
      <c r="AF25" s="4"/>
      <c r="AG25" s="5"/>
      <c r="AH25" s="36">
        <f t="shared" si="0"/>
        <v>13</v>
      </c>
      <c r="AI25" s="16">
        <f t="shared" si="1"/>
        <v>220</v>
      </c>
      <c r="AJ25" s="33">
        <v>0.8766087962962964</v>
      </c>
      <c r="AK25" s="33">
        <f t="shared" si="2"/>
        <v>0.041886574074074145</v>
      </c>
      <c r="AL25" s="9">
        <v>20</v>
      </c>
      <c r="AM25" s="20">
        <f t="shared" si="3"/>
        <v>200</v>
      </c>
      <c r="AN25" s="20">
        <f t="shared" si="4"/>
        <v>22</v>
      </c>
      <c r="AO25" s="51">
        <f t="shared" si="5"/>
        <v>15.384615384615385</v>
      </c>
      <c r="AP25" s="18">
        <f t="shared" si="6"/>
        <v>22</v>
      </c>
    </row>
    <row r="26" spans="2:42" ht="12.75">
      <c r="B26" s="29" t="s">
        <v>20</v>
      </c>
      <c r="C26" s="31">
        <v>0.7930555555555556</v>
      </c>
      <c r="D26" s="3">
        <v>1</v>
      </c>
      <c r="E26" s="4"/>
      <c r="F26" s="4"/>
      <c r="G26" s="4"/>
      <c r="H26" s="4">
        <v>1</v>
      </c>
      <c r="I26" s="4">
        <v>1</v>
      </c>
      <c r="J26" s="4">
        <v>1</v>
      </c>
      <c r="K26" s="4"/>
      <c r="L26" s="4">
        <v>1</v>
      </c>
      <c r="M26" s="4"/>
      <c r="N26" s="4"/>
      <c r="O26" s="4"/>
      <c r="P26" s="4"/>
      <c r="Q26" s="4"/>
      <c r="R26" s="4">
        <v>1</v>
      </c>
      <c r="S26" s="4"/>
      <c r="T26" s="4">
        <v>1</v>
      </c>
      <c r="U26" s="4"/>
      <c r="V26" s="4"/>
      <c r="W26" s="4"/>
      <c r="X26" s="4"/>
      <c r="Y26" s="4"/>
      <c r="Z26" s="4"/>
      <c r="AA26" s="4"/>
      <c r="AB26" s="4"/>
      <c r="AC26" s="4">
        <v>1</v>
      </c>
      <c r="AD26" s="4">
        <v>1</v>
      </c>
      <c r="AE26" s="4"/>
      <c r="AF26" s="4"/>
      <c r="AG26" s="5"/>
      <c r="AH26" s="36">
        <f t="shared" si="0"/>
        <v>9</v>
      </c>
      <c r="AI26" s="16">
        <f t="shared" si="1"/>
        <v>150</v>
      </c>
      <c r="AJ26" s="33">
        <v>0.8314814814814815</v>
      </c>
      <c r="AK26" s="33">
        <f t="shared" si="2"/>
        <v>0.03842592592592586</v>
      </c>
      <c r="AL26" s="9">
        <v>0</v>
      </c>
      <c r="AM26" s="20">
        <f t="shared" si="3"/>
        <v>150</v>
      </c>
      <c r="AN26" s="20">
        <f t="shared" si="4"/>
        <v>23</v>
      </c>
      <c r="AO26" s="51">
        <f t="shared" si="5"/>
        <v>16.666666666666668</v>
      </c>
      <c r="AP26" s="18">
        <f t="shared" si="6"/>
        <v>20</v>
      </c>
    </row>
    <row r="27" spans="2:42" ht="12.75">
      <c r="B27" s="38" t="s">
        <v>36</v>
      </c>
      <c r="C27" s="39">
        <v>0.8097222222222222</v>
      </c>
      <c r="D27" s="40">
        <v>1</v>
      </c>
      <c r="E27" s="41"/>
      <c r="F27" s="41"/>
      <c r="G27" s="41"/>
      <c r="H27" s="41"/>
      <c r="I27" s="41"/>
      <c r="J27" s="41"/>
      <c r="K27" s="41"/>
      <c r="L27" s="41"/>
      <c r="M27" s="41">
        <v>1</v>
      </c>
      <c r="N27" s="41"/>
      <c r="O27" s="41"/>
      <c r="P27" s="41"/>
      <c r="Q27" s="41"/>
      <c r="R27" s="41"/>
      <c r="S27" s="41"/>
      <c r="T27" s="41"/>
      <c r="U27" s="41">
        <v>1</v>
      </c>
      <c r="V27" s="41">
        <v>1</v>
      </c>
      <c r="W27" s="41"/>
      <c r="X27" s="41"/>
      <c r="Y27" s="41"/>
      <c r="Z27" s="41"/>
      <c r="AA27" s="41"/>
      <c r="AB27" s="41"/>
      <c r="AC27" s="41"/>
      <c r="AD27" s="41"/>
      <c r="AE27" s="41">
        <v>1</v>
      </c>
      <c r="AF27" s="41">
        <v>1</v>
      </c>
      <c r="AG27" s="42">
        <v>1</v>
      </c>
      <c r="AH27" s="37">
        <f t="shared" si="0"/>
        <v>7</v>
      </c>
      <c r="AI27" s="43">
        <f t="shared" si="1"/>
        <v>150</v>
      </c>
      <c r="AJ27" s="44">
        <v>0.8526273148148148</v>
      </c>
      <c r="AK27" s="44">
        <f t="shared" si="2"/>
        <v>0.042905092592592564</v>
      </c>
      <c r="AL27" s="45">
        <v>40</v>
      </c>
      <c r="AM27" s="46">
        <f t="shared" si="3"/>
        <v>110</v>
      </c>
      <c r="AN27" s="46">
        <f t="shared" si="4"/>
        <v>24</v>
      </c>
      <c r="AO27" s="52">
        <f t="shared" si="5"/>
        <v>15.714285714285714</v>
      </c>
      <c r="AP27" s="18">
        <f t="shared" si="6"/>
        <v>21</v>
      </c>
    </row>
    <row r="28" spans="2:42" ht="13.5" thickBot="1">
      <c r="B28" s="30" t="s">
        <v>26</v>
      </c>
      <c r="C28" s="32">
        <v>0.8354166666666667</v>
      </c>
      <c r="D28" s="6">
        <v>1</v>
      </c>
      <c r="E28" s="7">
        <v>1</v>
      </c>
      <c r="F28" s="7">
        <v>1</v>
      </c>
      <c r="G28" s="7">
        <v>1</v>
      </c>
      <c r="H28" s="7">
        <v>1</v>
      </c>
      <c r="I28" s="7"/>
      <c r="J28" s="7"/>
      <c r="K28" s="7"/>
      <c r="L28" s="7"/>
      <c r="M28" s="7">
        <v>1</v>
      </c>
      <c r="N28" s="7">
        <v>1</v>
      </c>
      <c r="O28" s="7">
        <v>1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8"/>
      <c r="AH28" s="47">
        <f t="shared" si="0"/>
        <v>8</v>
      </c>
      <c r="AI28" s="17">
        <f t="shared" si="1"/>
        <v>100</v>
      </c>
      <c r="AJ28" s="34">
        <v>0.8767939814814815</v>
      </c>
      <c r="AK28" s="34">
        <f t="shared" si="2"/>
        <v>0.04137731481481477</v>
      </c>
      <c r="AL28" s="10">
        <v>0</v>
      </c>
      <c r="AM28" s="21">
        <f t="shared" si="3"/>
        <v>100</v>
      </c>
      <c r="AN28" s="21">
        <f t="shared" si="4"/>
        <v>25</v>
      </c>
      <c r="AO28" s="53">
        <f t="shared" si="5"/>
        <v>12.5</v>
      </c>
      <c r="AP28" s="19">
        <f t="shared" si="6"/>
        <v>25</v>
      </c>
    </row>
    <row r="29" ht="13.5" thickBot="1"/>
    <row r="30" spans="2:33" ht="13.5" thickBot="1">
      <c r="B30" s="50" t="s">
        <v>30</v>
      </c>
      <c r="C30" s="48">
        <f>COUNT(C4:C28)</f>
        <v>25</v>
      </c>
      <c r="D30" s="48">
        <f>COUNT(D4:D28)</f>
        <v>23</v>
      </c>
      <c r="E30" s="48">
        <f>COUNT(E4:E28)</f>
        <v>11</v>
      </c>
      <c r="F30" s="48">
        <f aca="true" t="shared" si="7" ref="F30:AG30">COUNT(F4:F28)</f>
        <v>12</v>
      </c>
      <c r="G30" s="48">
        <f t="shared" si="7"/>
        <v>7</v>
      </c>
      <c r="H30" s="48">
        <f t="shared" si="7"/>
        <v>19</v>
      </c>
      <c r="I30" s="48">
        <f t="shared" si="7"/>
        <v>12</v>
      </c>
      <c r="J30" s="48">
        <f t="shared" si="7"/>
        <v>6</v>
      </c>
      <c r="K30" s="48">
        <f t="shared" si="7"/>
        <v>1</v>
      </c>
      <c r="L30" s="48">
        <f t="shared" si="7"/>
        <v>16</v>
      </c>
      <c r="M30" s="48">
        <f t="shared" si="7"/>
        <v>19</v>
      </c>
      <c r="N30" s="48">
        <f t="shared" si="7"/>
        <v>5</v>
      </c>
      <c r="O30" s="48">
        <f t="shared" si="7"/>
        <v>7</v>
      </c>
      <c r="P30" s="48">
        <f t="shared" si="7"/>
        <v>8</v>
      </c>
      <c r="Q30" s="48">
        <f t="shared" si="7"/>
        <v>13</v>
      </c>
      <c r="R30" s="48">
        <f t="shared" si="7"/>
        <v>16</v>
      </c>
      <c r="S30" s="48">
        <f t="shared" si="7"/>
        <v>14</v>
      </c>
      <c r="T30" s="48">
        <f t="shared" si="7"/>
        <v>14</v>
      </c>
      <c r="U30" s="48">
        <f t="shared" si="7"/>
        <v>10</v>
      </c>
      <c r="V30" s="48">
        <f t="shared" si="7"/>
        <v>9</v>
      </c>
      <c r="W30" s="48">
        <f t="shared" si="7"/>
        <v>8</v>
      </c>
      <c r="X30" s="48">
        <f t="shared" si="7"/>
        <v>16</v>
      </c>
      <c r="Y30" s="48">
        <f t="shared" si="7"/>
        <v>14</v>
      </c>
      <c r="Z30" s="48">
        <f t="shared" si="7"/>
        <v>13</v>
      </c>
      <c r="AA30" s="48">
        <f t="shared" si="7"/>
        <v>12</v>
      </c>
      <c r="AB30" s="48">
        <f t="shared" si="7"/>
        <v>16</v>
      </c>
      <c r="AC30" s="48">
        <f t="shared" si="7"/>
        <v>15</v>
      </c>
      <c r="AD30" s="48">
        <f t="shared" si="7"/>
        <v>14</v>
      </c>
      <c r="AE30" s="48">
        <f t="shared" si="7"/>
        <v>9</v>
      </c>
      <c r="AF30" s="48">
        <f t="shared" si="7"/>
        <v>9</v>
      </c>
      <c r="AG30" s="49">
        <f t="shared" si="7"/>
        <v>9</v>
      </c>
    </row>
  </sheetData>
  <mergeCells count="12">
    <mergeCell ref="B2:B3"/>
    <mergeCell ref="AI2:AI3"/>
    <mergeCell ref="AK2:AK3"/>
    <mergeCell ref="AH2:AH3"/>
    <mergeCell ref="D2:AG2"/>
    <mergeCell ref="C2:C3"/>
    <mergeCell ref="AJ2:AJ3"/>
    <mergeCell ref="AO2:AO3"/>
    <mergeCell ref="AP2:AP3"/>
    <mergeCell ref="AL2:AL3"/>
    <mergeCell ref="AM2:AM3"/>
    <mergeCell ref="AN2:AN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 Consulting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Sept06 - Street-O Breakdown</dc:title>
  <dc:subject/>
  <dc:creator>Nicola King</dc:creator>
  <cp:keywords/>
  <dc:description/>
  <cp:lastModifiedBy>Paul Nixon</cp:lastModifiedBy>
  <dcterms:created xsi:type="dcterms:W3CDTF">2006-09-11T15:42:32Z</dcterms:created>
  <dcterms:modified xsi:type="dcterms:W3CDTF">2006-09-13T21:33:42Z</dcterms:modified>
  <cp:category/>
  <cp:version/>
  <cp:contentType/>
  <cp:contentStatus/>
</cp:coreProperties>
</file>